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\Desktop\VILLAGE HALL\"/>
    </mc:Choice>
  </mc:AlternateContent>
  <xr:revisionPtr revIDLastSave="0" documentId="13_ncr:1_{53B42B17-3D82-4BC4-BE3D-217806770080}" xr6:coauthVersionLast="47" xr6:coauthVersionMax="47" xr10:uidLastSave="{00000000-0000-0000-0000-000000000000}"/>
  <bookViews>
    <workbookView xWindow="-108" yWindow="-108" windowWidth="23256" windowHeight="12600" activeTab="1" xr2:uid="{DAFE1C45-06EC-4F17-AE00-A8E10E70DF5C}"/>
  </bookViews>
  <sheets>
    <sheet name="23.24" sheetId="2" r:id="rId1"/>
    <sheet name="24.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18" i="1"/>
  <c r="G17" i="1"/>
  <c r="G16" i="1"/>
  <c r="C22" i="1"/>
  <c r="D22" i="1"/>
  <c r="G12" i="2"/>
  <c r="G11" i="2"/>
  <c r="G10" i="2"/>
  <c r="G9" i="2"/>
  <c r="G8" i="2"/>
  <c r="G7" i="2"/>
  <c r="G6" i="2"/>
  <c r="G5" i="2"/>
  <c r="G4" i="2"/>
  <c r="G21" i="1"/>
  <c r="G15" i="1"/>
  <c r="G14" i="1"/>
  <c r="G13" i="1"/>
  <c r="G12" i="1"/>
  <c r="G9" i="1"/>
  <c r="G8" i="1"/>
  <c r="G7" i="1"/>
  <c r="G5" i="1"/>
  <c r="G4" i="1"/>
  <c r="D13" i="2"/>
  <c r="E13" i="2"/>
  <c r="G13" i="2" s="1"/>
  <c r="F13" i="2"/>
  <c r="F22" i="1"/>
  <c r="E22" i="1"/>
  <c r="G22" i="1" l="1"/>
</calcChain>
</file>

<file path=xl/sharedStrings.xml><?xml version="1.0" encoding="utf-8"?>
<sst xmlns="http://schemas.openxmlformats.org/spreadsheetml/2006/main" count="78" uniqueCount="56">
  <si>
    <t>FY 2023/24 Managed Events</t>
  </si>
  <si>
    <t>Date</t>
  </si>
  <si>
    <t>Event</t>
  </si>
  <si>
    <t>Finances</t>
  </si>
  <si>
    <t xml:space="preserve">Target </t>
  </si>
  <si>
    <t>%</t>
  </si>
  <si>
    <t>Costs</t>
  </si>
  <si>
    <t>Income</t>
  </si>
  <si>
    <t xml:space="preserve">Surplus </t>
  </si>
  <si>
    <t>7th April</t>
  </si>
  <si>
    <t>Bunny Drive</t>
  </si>
  <si>
    <t xml:space="preserve">24th May </t>
  </si>
  <si>
    <t>Quiz Night</t>
  </si>
  <si>
    <t xml:space="preserve">21st June </t>
  </si>
  <si>
    <t>Family Bingo</t>
  </si>
  <si>
    <t xml:space="preserve">14th July </t>
  </si>
  <si>
    <t>Garage/Tabletop  Sale</t>
  </si>
  <si>
    <t xml:space="preserve">19th July </t>
  </si>
  <si>
    <t>31st July</t>
  </si>
  <si>
    <t>Family Fun</t>
  </si>
  <si>
    <t xml:space="preserve">Summer Fete </t>
  </si>
  <si>
    <t xml:space="preserve">27th Sept </t>
  </si>
  <si>
    <t xml:space="preserve">19th Oct </t>
  </si>
  <si>
    <t>Jumble Sale</t>
  </si>
  <si>
    <t xml:space="preserve">22nd Nov </t>
  </si>
  <si>
    <t xml:space="preserve">14th Dec </t>
  </si>
  <si>
    <t>FY 2024/25 Managed Events</t>
  </si>
  <si>
    <t>May</t>
  </si>
  <si>
    <t>Jun</t>
  </si>
  <si>
    <t>Jul</t>
  </si>
  <si>
    <t>Sep</t>
  </si>
  <si>
    <t>Oct</t>
  </si>
  <si>
    <t>Dec</t>
  </si>
  <si>
    <t>Jan</t>
  </si>
  <si>
    <t>Feb</t>
  </si>
  <si>
    <t>Mar</t>
  </si>
  <si>
    <t>Kings Coronation</t>
  </si>
  <si>
    <t>Summer Fete</t>
  </si>
  <si>
    <t>Christmas Social</t>
  </si>
  <si>
    <t>12th Aug</t>
  </si>
  <si>
    <t>6th June</t>
  </si>
  <si>
    <t>Dday</t>
  </si>
  <si>
    <t xml:space="preserve">14th Sept </t>
  </si>
  <si>
    <t>Note:  Standard fundraising target £250.  Community Events target £50.  Summer Fete target larger due to size of event.</t>
  </si>
  <si>
    <t>Carol Service Reception</t>
  </si>
  <si>
    <t>24th Jan 25</t>
  </si>
  <si>
    <t>31st Dec</t>
  </si>
  <si>
    <t>Calendar Income</t>
  </si>
  <si>
    <t>21st Feb</t>
  </si>
  <si>
    <t>21st March</t>
  </si>
  <si>
    <t>23rd March</t>
  </si>
  <si>
    <t>Budget 25/26</t>
  </si>
  <si>
    <t>Quiz</t>
  </si>
  <si>
    <t>Family</t>
  </si>
  <si>
    <t>Jumble</t>
  </si>
  <si>
    <t>Bingo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</si>
</sst>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%"/>
    <numFmt numFmtId="166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5" fontId="3" fillId="0" borderId="1" xfId="0" applyNumberFormat="1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1" fillId="0" borderId="0" xfId="0" applyFont="1"/>
    <xf numFmtId="165" fontId="4" fillId="0" borderId="1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top"/>
    </xf>
    <xf numFmtId="165" fontId="4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66" fontId="4" fillId="0" borderId="0" xfId="0" applyNumberFormat="1" applyFont="1"/>
    <xf numFmtId="166" fontId="3" fillId="0" borderId="5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11D9-DBC2-414D-A772-EE1FA24B727A}">
  <dimension ref="A1:G13"/>
  <sheetViews>
    <sheetView workbookViewId="0">
      <selection activeCell="E11" sqref="E11"/>
    </sheetView>
  </sheetViews>
  <sheetFormatPr defaultRowHeight="14.4" x14ac:dyDescent="0.3"/>
  <cols>
    <col min="1" max="1" width="12.88671875" customWidth="1"/>
    <col min="2" max="2" width="23.6640625" customWidth="1"/>
    <col min="3" max="3" width="8.6640625" customWidth="1"/>
    <col min="4" max="4" width="10.109375" customWidth="1"/>
    <col min="5" max="6" width="12" customWidth="1"/>
  </cols>
  <sheetData>
    <row r="1" spans="1:7" ht="18" x14ac:dyDescent="0.35">
      <c r="A1" s="19" t="s">
        <v>0</v>
      </c>
      <c r="B1" s="19"/>
      <c r="C1" s="19"/>
      <c r="D1" s="19"/>
      <c r="E1" s="19"/>
      <c r="F1" s="19"/>
      <c r="G1" s="19"/>
    </row>
    <row r="2" spans="1:7" ht="15.6" x14ac:dyDescent="0.3">
      <c r="A2" s="20" t="s">
        <v>1</v>
      </c>
      <c r="B2" s="20" t="s">
        <v>2</v>
      </c>
      <c r="C2" s="21" t="s">
        <v>3</v>
      </c>
      <c r="D2" s="22"/>
      <c r="E2" s="23"/>
      <c r="F2" s="24" t="s">
        <v>4</v>
      </c>
      <c r="G2" s="20" t="s">
        <v>5</v>
      </c>
    </row>
    <row r="3" spans="1:7" ht="15.6" x14ac:dyDescent="0.3">
      <c r="A3" s="20"/>
      <c r="B3" s="20"/>
      <c r="C3" s="1" t="s">
        <v>6</v>
      </c>
      <c r="D3" s="1" t="s">
        <v>7</v>
      </c>
      <c r="E3" s="2" t="s">
        <v>8</v>
      </c>
      <c r="F3" s="24"/>
      <c r="G3" s="20"/>
    </row>
    <row r="4" spans="1:7" ht="15.6" x14ac:dyDescent="0.3">
      <c r="A4" s="3" t="s">
        <v>27</v>
      </c>
      <c r="B4" s="3" t="s">
        <v>36</v>
      </c>
      <c r="C4" s="4">
        <v>89.91</v>
      </c>
      <c r="D4" s="5">
        <v>177</v>
      </c>
      <c r="E4" s="4">
        <v>87.09</v>
      </c>
      <c r="F4" s="4">
        <v>200</v>
      </c>
      <c r="G4" s="6">
        <f>E4/F4</f>
        <v>0.43545</v>
      </c>
    </row>
    <row r="5" spans="1:7" ht="15.6" x14ac:dyDescent="0.3">
      <c r="A5" s="7" t="s">
        <v>28</v>
      </c>
      <c r="B5" s="3" t="s">
        <v>12</v>
      </c>
      <c r="C5" s="4"/>
      <c r="D5" s="5">
        <v>170.11</v>
      </c>
      <c r="E5" s="4">
        <v>170.11</v>
      </c>
      <c r="F5" s="4">
        <v>200</v>
      </c>
      <c r="G5" s="6">
        <f>E5/F5</f>
        <v>0.85055000000000003</v>
      </c>
    </row>
    <row r="6" spans="1:7" ht="15.6" x14ac:dyDescent="0.3">
      <c r="A6" s="7" t="s">
        <v>29</v>
      </c>
      <c r="B6" s="3" t="s">
        <v>37</v>
      </c>
      <c r="C6" s="4"/>
      <c r="D6" s="5">
        <v>546.85</v>
      </c>
      <c r="E6" s="4">
        <v>546.85</v>
      </c>
      <c r="F6" s="4">
        <v>500</v>
      </c>
      <c r="G6" s="6">
        <f>E6/F6</f>
        <v>1.0937000000000001</v>
      </c>
    </row>
    <row r="7" spans="1:7" ht="15.6" x14ac:dyDescent="0.3">
      <c r="A7" s="7" t="s">
        <v>30</v>
      </c>
      <c r="B7" s="8" t="s">
        <v>23</v>
      </c>
      <c r="C7" s="9"/>
      <c r="D7" s="5">
        <v>319.75</v>
      </c>
      <c r="E7" s="4">
        <v>319.75</v>
      </c>
      <c r="F7" s="4">
        <v>200</v>
      </c>
      <c r="G7" s="6">
        <f t="shared" ref="G7:G12" si="0">E7/F7</f>
        <v>1.5987499999999999</v>
      </c>
    </row>
    <row r="8" spans="1:7" ht="15.6" x14ac:dyDescent="0.3">
      <c r="A8" s="7" t="s">
        <v>31</v>
      </c>
      <c r="B8" s="3" t="s">
        <v>12</v>
      </c>
      <c r="C8" s="4"/>
      <c r="D8" s="5">
        <v>252.5</v>
      </c>
      <c r="E8" s="4">
        <v>252.5</v>
      </c>
      <c r="F8" s="4">
        <v>200</v>
      </c>
      <c r="G8" s="6">
        <f t="shared" si="0"/>
        <v>1.2625</v>
      </c>
    </row>
    <row r="9" spans="1:7" ht="15.6" x14ac:dyDescent="0.3">
      <c r="A9" s="7" t="s">
        <v>32</v>
      </c>
      <c r="B9" s="3" t="s">
        <v>38</v>
      </c>
      <c r="C9" s="4"/>
      <c r="D9" s="5">
        <v>103.52</v>
      </c>
      <c r="E9" s="4">
        <v>103.52</v>
      </c>
      <c r="F9" s="4">
        <v>200</v>
      </c>
      <c r="G9" s="6">
        <f t="shared" si="0"/>
        <v>0.51759999999999995</v>
      </c>
    </row>
    <row r="10" spans="1:7" ht="15.6" x14ac:dyDescent="0.3">
      <c r="A10" s="7" t="s">
        <v>33</v>
      </c>
      <c r="B10" s="8" t="s">
        <v>12</v>
      </c>
      <c r="C10" s="9">
        <v>47.06</v>
      </c>
      <c r="D10" s="5">
        <v>267.68</v>
      </c>
      <c r="E10" s="4">
        <v>220.62</v>
      </c>
      <c r="F10" s="4">
        <v>200</v>
      </c>
      <c r="G10" s="6">
        <f t="shared" si="0"/>
        <v>1.1031</v>
      </c>
    </row>
    <row r="11" spans="1:7" ht="15.6" x14ac:dyDescent="0.3">
      <c r="A11" s="7" t="s">
        <v>34</v>
      </c>
      <c r="B11" s="8" t="s">
        <v>23</v>
      </c>
      <c r="C11" s="4"/>
      <c r="D11" s="5">
        <v>240.25</v>
      </c>
      <c r="E11" s="4">
        <v>240.25</v>
      </c>
      <c r="F11" s="4">
        <v>200</v>
      </c>
      <c r="G11" s="6">
        <f t="shared" si="0"/>
        <v>1.2012499999999999</v>
      </c>
    </row>
    <row r="12" spans="1:7" ht="15.6" x14ac:dyDescent="0.3">
      <c r="A12" s="7" t="s">
        <v>35</v>
      </c>
      <c r="B12" s="3" t="s">
        <v>12</v>
      </c>
      <c r="C12" s="4"/>
      <c r="D12" s="5">
        <v>266.85000000000002</v>
      </c>
      <c r="E12" s="4">
        <v>266.85000000000002</v>
      </c>
      <c r="F12" s="4">
        <v>200</v>
      </c>
      <c r="G12" s="6">
        <f t="shared" si="0"/>
        <v>1.3342500000000002</v>
      </c>
    </row>
    <row r="13" spans="1:7" s="15" customFormat="1" ht="15.6" x14ac:dyDescent="0.3">
      <c r="A13" s="13"/>
      <c r="B13" s="14"/>
      <c r="C13" s="11"/>
      <c r="D13" s="5">
        <f>SUM(D4:D12)</f>
        <v>2344.5099999999998</v>
      </c>
      <c r="E13" s="11">
        <f>SUM(E4:E12)</f>
        <v>2207.54</v>
      </c>
      <c r="F13" s="11">
        <f>SUM(F4:F12)</f>
        <v>2100</v>
      </c>
      <c r="G13" s="12">
        <f>E13/F13</f>
        <v>1.0512095238095238</v>
      </c>
    </row>
  </sheetData>
  <mergeCells count="6">
    <mergeCell ref="A1:G1"/>
    <mergeCell ref="A2:A3"/>
    <mergeCell ref="B2:B3"/>
    <mergeCell ref="C2:E2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C000-F80B-4F4D-A8D4-38F35D1E2C8B}">
  <dimension ref="A1:I24"/>
  <sheetViews>
    <sheetView tabSelected="1" workbookViewId="0">
      <selection activeCell="O12" sqref="O12"/>
    </sheetView>
  </sheetViews>
  <sheetFormatPr defaultRowHeight="15.6" x14ac:dyDescent="0.3"/>
  <cols>
    <col min="1" max="1" width="12.88671875" customWidth="1"/>
    <col min="2" max="2" width="23.6640625" customWidth="1"/>
    <col min="3" max="3" width="10.21875" customWidth="1"/>
    <col min="4" max="4" width="10.109375" customWidth="1"/>
    <col min="5" max="6" width="12" customWidth="1"/>
    <col min="8" max="8" width="8.88671875" style="27"/>
  </cols>
  <sheetData>
    <row r="1" spans="1:9" ht="18" x14ac:dyDescent="0.35">
      <c r="A1" s="19" t="s">
        <v>26</v>
      </c>
      <c r="B1" s="19"/>
      <c r="C1" s="19"/>
      <c r="D1" s="19"/>
      <c r="E1" s="19"/>
      <c r="F1" s="19"/>
      <c r="G1" s="19"/>
    </row>
    <row r="2" spans="1:9" x14ac:dyDescent="0.3">
      <c r="A2" s="20" t="s">
        <v>1</v>
      </c>
      <c r="B2" s="20" t="s">
        <v>2</v>
      </c>
      <c r="C2" s="21" t="s">
        <v>3</v>
      </c>
      <c r="D2" s="22"/>
      <c r="E2" s="23"/>
      <c r="F2" s="24" t="s">
        <v>4</v>
      </c>
      <c r="G2" s="20" t="s">
        <v>5</v>
      </c>
      <c r="H2" s="28" t="s">
        <v>51</v>
      </c>
      <c r="I2" s="29"/>
    </row>
    <row r="3" spans="1:9" x14ac:dyDescent="0.3">
      <c r="A3" s="20"/>
      <c r="B3" s="20"/>
      <c r="C3" s="1" t="s">
        <v>6</v>
      </c>
      <c r="D3" s="1" t="s">
        <v>7</v>
      </c>
      <c r="E3" s="2" t="s">
        <v>8</v>
      </c>
      <c r="F3" s="24"/>
      <c r="G3" s="20"/>
      <c r="H3" s="28"/>
      <c r="I3" s="29"/>
    </row>
    <row r="4" spans="1:9" x14ac:dyDescent="0.3">
      <c r="A4" s="3" t="s">
        <v>9</v>
      </c>
      <c r="B4" s="3" t="s">
        <v>10</v>
      </c>
      <c r="C4" s="4">
        <v>17.5</v>
      </c>
      <c r="D4" s="5">
        <v>36.9</v>
      </c>
      <c r="E4" s="4">
        <v>19.399999999999999</v>
      </c>
      <c r="F4" s="4">
        <v>250</v>
      </c>
      <c r="G4" s="6">
        <f>E4/F4</f>
        <v>7.7599999999999988E-2</v>
      </c>
    </row>
    <row r="5" spans="1:9" x14ac:dyDescent="0.3">
      <c r="A5" s="7" t="s">
        <v>11</v>
      </c>
      <c r="B5" s="3" t="s">
        <v>12</v>
      </c>
      <c r="C5" s="4">
        <v>81.98</v>
      </c>
      <c r="D5" s="5">
        <v>241</v>
      </c>
      <c r="E5" s="4">
        <v>159.02000000000001</v>
      </c>
      <c r="F5" s="4">
        <v>250</v>
      </c>
      <c r="G5" s="6">
        <f t="shared" ref="G5:G21" si="0">E5/F5</f>
        <v>0.63608000000000009</v>
      </c>
      <c r="H5" s="27">
        <v>175</v>
      </c>
      <c r="I5" t="s">
        <v>52</v>
      </c>
    </row>
    <row r="6" spans="1:9" x14ac:dyDescent="0.3">
      <c r="A6" s="7" t="s">
        <v>40</v>
      </c>
      <c r="B6" s="3" t="s">
        <v>41</v>
      </c>
      <c r="C6" s="4">
        <v>95.02</v>
      </c>
      <c r="D6" s="5">
        <v>129.28</v>
      </c>
      <c r="E6" s="4">
        <v>34.26</v>
      </c>
      <c r="F6" s="4">
        <v>50</v>
      </c>
      <c r="G6" s="16">
        <v>0.66500000000000004</v>
      </c>
    </row>
    <row r="7" spans="1:9" x14ac:dyDescent="0.3">
      <c r="A7" s="7" t="s">
        <v>13</v>
      </c>
      <c r="B7" s="3" t="s">
        <v>14</v>
      </c>
      <c r="C7" s="4">
        <v>103.47</v>
      </c>
      <c r="D7" s="5">
        <v>321.48</v>
      </c>
      <c r="E7" s="4">
        <v>218.01</v>
      </c>
      <c r="F7" s="4">
        <v>250</v>
      </c>
      <c r="G7" s="6">
        <f t="shared" si="0"/>
        <v>0.87203999999999993</v>
      </c>
      <c r="H7" s="27">
        <v>250</v>
      </c>
      <c r="I7" t="s">
        <v>55</v>
      </c>
    </row>
    <row r="8" spans="1:9" x14ac:dyDescent="0.3">
      <c r="A8" s="7" t="s">
        <v>15</v>
      </c>
      <c r="B8" s="8" t="s">
        <v>16</v>
      </c>
      <c r="C8" s="9">
        <v>20.07</v>
      </c>
      <c r="D8" s="5">
        <v>171</v>
      </c>
      <c r="E8" s="4">
        <v>150.93</v>
      </c>
      <c r="F8" s="4">
        <v>250</v>
      </c>
      <c r="G8" s="6">
        <f t="shared" si="0"/>
        <v>0.60372000000000003</v>
      </c>
      <c r="H8" s="27">
        <v>150</v>
      </c>
    </row>
    <row r="9" spans="1:9" x14ac:dyDescent="0.3">
      <c r="A9" s="7" t="s">
        <v>17</v>
      </c>
      <c r="B9" s="3" t="s">
        <v>12</v>
      </c>
      <c r="C9" s="4">
        <v>0</v>
      </c>
      <c r="D9" s="5">
        <v>149</v>
      </c>
      <c r="E9" s="4">
        <v>149</v>
      </c>
      <c r="F9" s="4">
        <v>250</v>
      </c>
      <c r="G9" s="6">
        <f t="shared" si="0"/>
        <v>0.59599999999999997</v>
      </c>
    </row>
    <row r="10" spans="1:9" x14ac:dyDescent="0.3">
      <c r="A10" s="7" t="s">
        <v>18</v>
      </c>
      <c r="B10" s="3" t="s">
        <v>19</v>
      </c>
      <c r="C10" s="4">
        <v>37.659999999999997</v>
      </c>
      <c r="D10" s="5">
        <v>65.150000000000006</v>
      </c>
      <c r="E10" s="4">
        <v>27.49</v>
      </c>
      <c r="F10" s="4">
        <v>50</v>
      </c>
      <c r="G10" s="16">
        <v>0.54900000000000004</v>
      </c>
      <c r="H10" s="27">
        <v>50</v>
      </c>
      <c r="I10" t="s">
        <v>53</v>
      </c>
    </row>
    <row r="11" spans="1:9" x14ac:dyDescent="0.3">
      <c r="A11" s="7" t="s">
        <v>39</v>
      </c>
      <c r="B11" s="3" t="s">
        <v>19</v>
      </c>
      <c r="C11" s="4">
        <v>0</v>
      </c>
      <c r="D11" s="5">
        <v>90.6</v>
      </c>
      <c r="E11" s="4">
        <v>90.6</v>
      </c>
      <c r="F11" s="4">
        <v>50</v>
      </c>
      <c r="G11" s="16">
        <v>1.8120000000000001</v>
      </c>
    </row>
    <row r="12" spans="1:9" x14ac:dyDescent="0.3">
      <c r="A12" s="7" t="s">
        <v>42</v>
      </c>
      <c r="B12" s="8" t="s">
        <v>20</v>
      </c>
      <c r="C12" s="9">
        <v>2868.21</v>
      </c>
      <c r="D12" s="5">
        <v>4817.16</v>
      </c>
      <c r="E12" s="4">
        <v>1948.95</v>
      </c>
      <c r="F12" s="4">
        <v>800</v>
      </c>
      <c r="G12" s="6">
        <f t="shared" si="0"/>
        <v>2.4361875</v>
      </c>
      <c r="H12" s="27">
        <v>2000</v>
      </c>
    </row>
    <row r="13" spans="1:9" x14ac:dyDescent="0.3">
      <c r="A13" s="7" t="s">
        <v>21</v>
      </c>
      <c r="B13" s="3" t="s">
        <v>12</v>
      </c>
      <c r="C13" s="4">
        <v>0</v>
      </c>
      <c r="D13" s="5">
        <v>210</v>
      </c>
      <c r="E13" s="4">
        <v>210</v>
      </c>
      <c r="F13" s="4">
        <v>250</v>
      </c>
      <c r="G13" s="6">
        <f t="shared" si="0"/>
        <v>0.84</v>
      </c>
    </row>
    <row r="14" spans="1:9" x14ac:dyDescent="0.3">
      <c r="A14" s="7" t="s">
        <v>22</v>
      </c>
      <c r="B14" s="3" t="s">
        <v>23</v>
      </c>
      <c r="C14" s="4">
        <v>0</v>
      </c>
      <c r="D14" s="5">
        <v>371.17</v>
      </c>
      <c r="E14" s="4">
        <v>371.17</v>
      </c>
      <c r="F14" s="4">
        <v>250</v>
      </c>
      <c r="G14" s="6">
        <f t="shared" si="0"/>
        <v>1.48468</v>
      </c>
      <c r="H14" s="27">
        <v>300</v>
      </c>
      <c r="I14" t="s">
        <v>54</v>
      </c>
    </row>
    <row r="15" spans="1:9" x14ac:dyDescent="0.3">
      <c r="A15" s="7" t="s">
        <v>24</v>
      </c>
      <c r="B15" s="3" t="s">
        <v>12</v>
      </c>
      <c r="C15" s="4">
        <v>0</v>
      </c>
      <c r="D15" s="5">
        <v>262.32</v>
      </c>
      <c r="E15" s="4">
        <v>262.32</v>
      </c>
      <c r="F15" s="4">
        <v>250</v>
      </c>
      <c r="G15" s="6">
        <f t="shared" si="0"/>
        <v>1.04928</v>
      </c>
    </row>
    <row r="16" spans="1:9" x14ac:dyDescent="0.3">
      <c r="A16" s="7" t="s">
        <v>25</v>
      </c>
      <c r="B16" s="3" t="s">
        <v>44</v>
      </c>
      <c r="C16" s="4">
        <v>18.239999999999998</v>
      </c>
      <c r="D16" s="5">
        <v>125.25</v>
      </c>
      <c r="E16" s="4">
        <v>107.01</v>
      </c>
      <c r="F16" s="4">
        <v>50</v>
      </c>
      <c r="G16" s="6">
        <f t="shared" ref="G16:G20" si="1">E16/F16</f>
        <v>2.1402000000000001</v>
      </c>
      <c r="H16" s="27">
        <v>50</v>
      </c>
    </row>
    <row r="17" spans="1:8" x14ac:dyDescent="0.3">
      <c r="A17" s="7" t="s">
        <v>46</v>
      </c>
      <c r="B17" s="3" t="s">
        <v>47</v>
      </c>
      <c r="C17" s="4">
        <v>158.6</v>
      </c>
      <c r="D17" s="5">
        <v>255.65</v>
      </c>
      <c r="E17" s="17">
        <v>97.05</v>
      </c>
      <c r="F17" s="17">
        <v>100</v>
      </c>
      <c r="G17" s="18">
        <f t="shared" si="1"/>
        <v>0.97049999999999992</v>
      </c>
      <c r="H17" s="27">
        <v>100</v>
      </c>
    </row>
    <row r="18" spans="1:8" x14ac:dyDescent="0.3">
      <c r="A18" s="7" t="s">
        <v>45</v>
      </c>
      <c r="B18" s="3" t="s">
        <v>12</v>
      </c>
      <c r="C18" s="4">
        <v>17.14</v>
      </c>
      <c r="D18" s="5">
        <v>233.96</v>
      </c>
      <c r="E18" s="4">
        <v>216.82</v>
      </c>
      <c r="F18" s="4">
        <v>250</v>
      </c>
      <c r="G18" s="6">
        <f t="shared" si="1"/>
        <v>0.86727999999999994</v>
      </c>
    </row>
    <row r="19" spans="1:8" x14ac:dyDescent="0.3">
      <c r="A19" s="7" t="s">
        <v>48</v>
      </c>
      <c r="B19" s="3" t="s">
        <v>14</v>
      </c>
      <c r="C19" s="4">
        <v>9.0500000000000007</v>
      </c>
      <c r="D19" s="5">
        <v>320.25</v>
      </c>
      <c r="E19" s="4">
        <v>311.2</v>
      </c>
      <c r="F19" s="4">
        <v>250</v>
      </c>
      <c r="G19" s="6">
        <f t="shared" si="1"/>
        <v>1.2447999999999999</v>
      </c>
    </row>
    <row r="20" spans="1:8" x14ac:dyDescent="0.3">
      <c r="A20" s="7" t="s">
        <v>49</v>
      </c>
      <c r="B20" s="3" t="s">
        <v>12</v>
      </c>
      <c r="C20" s="4"/>
      <c r="D20" s="5"/>
      <c r="E20" s="4">
        <v>184.75</v>
      </c>
      <c r="F20" s="4">
        <v>250</v>
      </c>
      <c r="G20" s="6">
        <f t="shared" si="1"/>
        <v>0.73899999999999999</v>
      </c>
    </row>
    <row r="21" spans="1:8" x14ac:dyDescent="0.3">
      <c r="A21" s="7" t="s">
        <v>50</v>
      </c>
      <c r="B21" s="3" t="s">
        <v>23</v>
      </c>
      <c r="C21" s="4"/>
      <c r="D21" s="5"/>
      <c r="E21" s="4">
        <v>329.71</v>
      </c>
      <c r="F21" s="4">
        <v>250</v>
      </c>
      <c r="G21" s="6">
        <f t="shared" si="0"/>
        <v>1.31884</v>
      </c>
    </row>
    <row r="22" spans="1:8" x14ac:dyDescent="0.3">
      <c r="A22" s="3"/>
      <c r="B22" s="10"/>
      <c r="C22" s="4">
        <f>SUM(C4:C21)</f>
        <v>3426.9399999999996</v>
      </c>
      <c r="D22" s="5">
        <f>SUM(D4:D21)</f>
        <v>7800.1699999999992</v>
      </c>
      <c r="E22" s="11">
        <f>SUM(E4:E21)</f>
        <v>4887.6900000000005</v>
      </c>
      <c r="F22" s="11">
        <f>SUM(F4:F21)</f>
        <v>4100</v>
      </c>
      <c r="G22" s="12">
        <f>E22/F22</f>
        <v>1.192119512195122</v>
      </c>
    </row>
    <row r="24" spans="1:8" ht="30" customHeight="1" x14ac:dyDescent="0.3">
      <c r="A24" s="25" t="s">
        <v>43</v>
      </c>
      <c r="B24" s="26"/>
      <c r="C24" s="26"/>
      <c r="D24" s="26"/>
      <c r="E24" s="26"/>
      <c r="F24" s="26"/>
      <c r="G24" s="26"/>
    </row>
  </sheetData>
  <mergeCells count="8">
    <mergeCell ref="H2:I3"/>
    <mergeCell ref="A24:G24"/>
    <mergeCell ref="A1:G1"/>
    <mergeCell ref="A2:A3"/>
    <mergeCell ref="B2:B3"/>
    <mergeCell ref="C2:E2"/>
    <mergeCell ref="F2:F3"/>
    <mergeCell ref="G2:G3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23.24</vt:lpstr>
      <vt:lpstr>24.25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Heard</dc:creator>
  <cp:lastModifiedBy>Stephen Heard</cp:lastModifiedBy>
  <cp:lastPrinted>2025-01-30T11:34:30Z</cp:lastPrinted>
  <dcterms:created xsi:type="dcterms:W3CDTF">2024-07-02T07:49:49Z</dcterms:created>
  <dcterms:modified xsi:type="dcterms:W3CDTF">2025-03-26T18:14:35Z</dcterms:modified>
</cp:coreProperties>
</file>